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4160" windowHeight="8490"/>
  </bookViews>
  <sheets>
    <sheet name="2017학년도" sheetId="12" r:id="rId1"/>
  </sheets>
  <definedNames>
    <definedName name="_xlnm.Print_Area" localSheetId="0">'2017학년도'!$A$1:$H$38</definedName>
  </definedNames>
  <calcPr calcId="145621"/>
</workbook>
</file>

<file path=xl/calcChain.xml><?xml version="1.0" encoding="utf-8"?>
<calcChain xmlns="http://schemas.openxmlformats.org/spreadsheetml/2006/main">
  <c r="C9" i="12" l="1"/>
  <c r="C6" i="12"/>
  <c r="C7" i="12"/>
  <c r="C8" i="12"/>
  <c r="C11" i="12"/>
  <c r="C12" i="12"/>
  <c r="C14" i="12"/>
  <c r="C15" i="12"/>
  <c r="C17" i="12"/>
  <c r="C18" i="12"/>
  <c r="C19" i="12"/>
  <c r="C20" i="12"/>
  <c r="C21" i="12"/>
  <c r="C22" i="12"/>
  <c r="C24" i="12"/>
  <c r="C27" i="12"/>
  <c r="C29" i="12"/>
  <c r="C30" i="12"/>
  <c r="C31" i="12"/>
  <c r="C32" i="12"/>
  <c r="C33" i="12"/>
  <c r="C34" i="12"/>
  <c r="C35" i="12"/>
  <c r="C36" i="12"/>
  <c r="F37" i="12" l="1"/>
  <c r="E37" i="12"/>
  <c r="D37" i="12"/>
  <c r="F28" i="12"/>
  <c r="E28" i="12"/>
  <c r="D28" i="12"/>
  <c r="F23" i="12"/>
  <c r="E23" i="12"/>
  <c r="D23" i="12"/>
  <c r="F16" i="12"/>
  <c r="E16" i="12"/>
  <c r="D16" i="12"/>
  <c r="C16" i="12" s="1"/>
  <c r="C37" i="12" l="1"/>
  <c r="C28" i="12"/>
  <c r="C23" i="12"/>
  <c r="H37" i="12" l="1"/>
  <c r="H38" i="12" s="1"/>
  <c r="G37" i="12"/>
  <c r="G38" i="12" s="1"/>
  <c r="H36" i="12"/>
  <c r="G36" i="12"/>
  <c r="H31" i="12"/>
  <c r="G31" i="12"/>
  <c r="H29" i="12"/>
  <c r="G29" i="12"/>
  <c r="H28" i="12"/>
  <c r="G28" i="12"/>
  <c r="F38" i="12"/>
  <c r="H27" i="12"/>
  <c r="G27" i="12"/>
  <c r="H26" i="12"/>
  <c r="G26" i="12"/>
  <c r="H25" i="12"/>
  <c r="G25" i="12"/>
  <c r="H24" i="12"/>
  <c r="G24" i="12"/>
  <c r="G23" i="12"/>
  <c r="H22" i="12"/>
  <c r="G22" i="12"/>
  <c r="H21" i="12"/>
  <c r="G21" i="12"/>
  <c r="H20" i="12"/>
  <c r="G20" i="12"/>
  <c r="H19" i="12"/>
  <c r="G19" i="12"/>
  <c r="H18" i="12"/>
  <c r="H23" i="12" s="1"/>
  <c r="G18" i="12"/>
  <c r="H17" i="12"/>
  <c r="G17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8" i="12"/>
  <c r="G8" i="12"/>
  <c r="H7" i="12"/>
  <c r="G7" i="12"/>
  <c r="H6" i="12"/>
  <c r="G6" i="12"/>
  <c r="H5" i="12"/>
  <c r="H16" i="12" s="1"/>
  <c r="G5" i="12"/>
  <c r="G16" i="12" s="1"/>
  <c r="E38" i="12" l="1"/>
  <c r="D38" i="12"/>
  <c r="C38" i="12" l="1"/>
</calcChain>
</file>

<file path=xl/sharedStrings.xml><?xml version="1.0" encoding="utf-8"?>
<sst xmlns="http://schemas.openxmlformats.org/spreadsheetml/2006/main" count="140" uniqueCount="54">
  <si>
    <t>레포츠과학부</t>
  </si>
  <si>
    <t>정시모집인원의40%</t>
  </si>
  <si>
    <t>-</t>
    <phoneticPr fontId="1" type="noConversion"/>
  </si>
  <si>
    <t>가군</t>
  </si>
  <si>
    <t>정시모집인원의60%</t>
  </si>
  <si>
    <t>-</t>
  </si>
  <si>
    <t>사회복지학부</t>
  </si>
  <si>
    <t>관광학부</t>
  </si>
  <si>
    <t>디자인학부</t>
    <phoneticPr fontId="1" type="noConversion"/>
  </si>
  <si>
    <t>건축토목공학부</t>
    <phoneticPr fontId="1" type="noConversion"/>
  </si>
  <si>
    <t>국제학부</t>
    <phoneticPr fontId="1" type="noConversion"/>
  </si>
  <si>
    <t>계열</t>
    <phoneticPr fontId="1" type="noConversion"/>
  </si>
  <si>
    <t>자연</t>
    <phoneticPr fontId="1" type="noConversion"/>
  </si>
  <si>
    <t>공학</t>
    <phoneticPr fontId="1" type="noConversion"/>
  </si>
  <si>
    <t>인문사회</t>
    <phoneticPr fontId="1" type="noConversion"/>
  </si>
  <si>
    <t>예체능</t>
    <phoneticPr fontId="1" type="noConversion"/>
  </si>
  <si>
    <t>경호전공</t>
    <phoneticPr fontId="1" type="noConversion"/>
  </si>
  <si>
    <t>나군</t>
    <phoneticPr fontId="1" type="noConversion"/>
  </si>
  <si>
    <t>간호학과</t>
    <phoneticPr fontId="1" type="noConversion"/>
  </si>
  <si>
    <t>에너지/생명공학부</t>
    <phoneticPr fontId="1" type="noConversion"/>
  </si>
  <si>
    <t>International Studies과</t>
    <phoneticPr fontId="1" type="noConversion"/>
  </si>
  <si>
    <t>경영학부</t>
    <phoneticPr fontId="1" type="noConversion"/>
  </si>
  <si>
    <t>일반전형</t>
    <phoneticPr fontId="1" type="noConversion"/>
  </si>
  <si>
    <t>영어학과</t>
    <phoneticPr fontId="1" type="noConversion"/>
  </si>
  <si>
    <t>일본어학과</t>
    <phoneticPr fontId="1" type="noConversion"/>
  </si>
  <si>
    <t>중국어학과</t>
    <phoneticPr fontId="1" type="noConversion"/>
  </si>
  <si>
    <t>경찰행정학과</t>
    <phoneticPr fontId="1" type="noConversion"/>
  </si>
  <si>
    <t>보건행정학과</t>
    <phoneticPr fontId="1" type="noConversion"/>
  </si>
  <si>
    <t>임상병리학과</t>
    <phoneticPr fontId="1" type="noConversion"/>
  </si>
  <si>
    <t>치위생학과</t>
    <phoneticPr fontId="1" type="noConversion"/>
  </si>
  <si>
    <t>방사선학과</t>
    <phoneticPr fontId="1" type="noConversion"/>
  </si>
  <si>
    <t>작업치료학과</t>
    <phoneticPr fontId="1" type="noConversion"/>
  </si>
  <si>
    <t>영화과</t>
    <phoneticPr fontId="1" type="noConversion"/>
  </si>
  <si>
    <t>뮤지컬과</t>
    <phoneticPr fontId="1" type="noConversion"/>
  </si>
  <si>
    <t>연기과</t>
    <phoneticPr fontId="1" type="noConversion"/>
  </si>
  <si>
    <t>다군</t>
    <phoneticPr fontId="1" type="noConversion"/>
  </si>
  <si>
    <t>&lt;동서대학교&gt;</t>
    <phoneticPr fontId="1" type="noConversion"/>
  </si>
  <si>
    <t>모집단위</t>
    <phoneticPr fontId="1" type="noConversion"/>
  </si>
  <si>
    <r>
      <rPr>
        <b/>
        <sz val="10"/>
        <rFont val="맑은 고딕"/>
        <family val="3"/>
        <charset val="129"/>
      </rPr>
      <t>※</t>
    </r>
    <r>
      <rPr>
        <b/>
        <sz val="10"/>
        <rFont val="돋움"/>
        <family val="3"/>
        <charset val="129"/>
      </rPr>
      <t xml:space="preserve"> 인원 변경 시 홈페이지 update</t>
    </r>
    <phoneticPr fontId="1" type="noConversion"/>
  </si>
  <si>
    <t>합   계</t>
    <phoneticPr fontId="1" type="noConversion"/>
  </si>
  <si>
    <t>소계</t>
    <phoneticPr fontId="1" type="noConversion"/>
  </si>
  <si>
    <t>미디어커뮤니케이션학부</t>
    <phoneticPr fontId="1" type="noConversion"/>
  </si>
  <si>
    <t>메카트로닉스융합공학부</t>
    <phoneticPr fontId="1" type="noConversion"/>
  </si>
  <si>
    <t>컴퓨터공학부</t>
    <phoneticPr fontId="1" type="noConversion"/>
  </si>
  <si>
    <t>디지털콘텐츠학부</t>
    <phoneticPr fontId="1" type="noConversion"/>
  </si>
  <si>
    <t>패션디자인학과</t>
    <phoneticPr fontId="1" type="noConversion"/>
  </si>
  <si>
    <t xml:space="preserve">모집인원
(이월포함)         </t>
    <phoneticPr fontId="1" type="noConversion"/>
  </si>
  <si>
    <t>수능전형</t>
    <phoneticPr fontId="1" type="noConversion"/>
  </si>
  <si>
    <t xml:space="preserve">   2017학년도 정시 모집인원</t>
    <phoneticPr fontId="1" type="noConversion"/>
  </si>
  <si>
    <t>동아시아학과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</si>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</sst>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);[Red]\(#,##0\)"/>
    <numFmt numFmtId="178" formatCode="0_);[Red]\(0\)"/>
  </numFmts>
  <fonts count="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24"/>
      <name val="돋움"/>
      <family val="3"/>
      <charset val="129"/>
    </font>
    <font>
      <b/>
      <sz val="16"/>
      <name val="돋움"/>
      <family val="3"/>
      <charset val="129"/>
    </font>
    <font>
      <b/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76" fontId="2" fillId="0" borderId="0" xfId="0" applyNumberFormat="1" applyFont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2" fillId="3" borderId="3" xfId="0" applyNumberFormat="1" applyFont="1" applyFill="1" applyBorder="1" applyAlignment="1">
      <alignment horizontal="center" vertical="center" wrapText="1"/>
    </xf>
    <xf numFmtId="178" fontId="2" fillId="0" borderId="7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8" xfId="0" applyNumberFormat="1" applyFont="1" applyFill="1" applyBorder="1" applyAlignment="1">
      <alignment horizontal="center" vertical="center" wrapText="1"/>
    </xf>
    <xf numFmtId="178" fontId="2" fillId="3" borderId="19" xfId="0" applyNumberFormat="1" applyFont="1" applyFill="1" applyBorder="1" applyAlignment="1">
      <alignment horizontal="center" vertical="center" wrapText="1"/>
    </xf>
    <xf numFmtId="178" fontId="2" fillId="3" borderId="1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0" fillId="3" borderId="24" xfId="0" applyNumberFormat="1" applyFont="1" applyFill="1" applyBorder="1" applyAlignment="1">
      <alignment horizontal="center" vertical="center" wrapText="1"/>
    </xf>
    <xf numFmtId="178" fontId="2" fillId="3" borderId="21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8" xfId="0" applyNumberFormat="1" applyFont="1" applyFill="1" applyBorder="1" applyAlignment="1">
      <alignment horizontal="center" vertical="center" wrapText="1"/>
    </xf>
    <xf numFmtId="178" fontId="2" fillId="3" borderId="19" xfId="0" applyNumberFormat="1" applyFont="1" applyFill="1" applyBorder="1" applyAlignment="1">
      <alignment horizontal="center" vertical="center" shrinkToFit="1"/>
    </xf>
    <xf numFmtId="178" fontId="2" fillId="3" borderId="5" xfId="0" applyNumberFormat="1" applyFont="1" applyFill="1" applyBorder="1" applyAlignment="1">
      <alignment horizontal="center" vertical="center" wrapText="1"/>
    </xf>
    <xf numFmtId="178" fontId="3" fillId="3" borderId="20" xfId="0" applyNumberFormat="1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left" vertical="center" shrinkToFit="1"/>
    </xf>
    <xf numFmtId="178" fontId="2" fillId="0" borderId="25" xfId="0" applyNumberFormat="1" applyFont="1" applyFill="1" applyBorder="1" applyAlignment="1">
      <alignment horizontal="center" vertical="center" wrapText="1"/>
    </xf>
    <xf numFmtId="178" fontId="2" fillId="3" borderId="26" xfId="0" applyNumberFormat="1" applyFont="1" applyFill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center" vertical="center" wrapText="1"/>
    </xf>
    <xf numFmtId="178" fontId="2" fillId="3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3" fillId="3" borderId="3" xfId="0" applyNumberFormat="1" applyFont="1" applyFill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center" vertical="center" wrapText="1"/>
    </xf>
    <xf numFmtId="178" fontId="3" fillId="3" borderId="28" xfId="0" applyNumberFormat="1" applyFont="1" applyFill="1" applyBorder="1" applyAlignment="1">
      <alignment horizontal="center" vertical="center" wrapText="1"/>
    </xf>
    <xf numFmtId="178" fontId="3" fillId="3" borderId="22" xfId="0" applyNumberFormat="1" applyFont="1" applyFill="1" applyBorder="1" applyAlignment="1">
      <alignment horizontal="center" vertical="center" wrapText="1"/>
    </xf>
    <xf numFmtId="178" fontId="3" fillId="3" borderId="23" xfId="0" applyNumberFormat="1" applyFont="1" applyFill="1" applyBorder="1" applyAlignment="1">
      <alignment horizontal="center" vertical="center" wrapText="1"/>
    </xf>
    <xf numFmtId="178" fontId="3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2" borderId="27" xfId="0" applyFont="1" applyFill="1" applyBorder="1" applyAlignment="1">
      <alignment horizontal="centerContinuous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Continuous" vertical="center" wrapText="1"/>
    </xf>
    <xf numFmtId="0" fontId="3" fillId="2" borderId="3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8" fontId="3" fillId="4" borderId="29" xfId="0" applyNumberFormat="1" applyFont="1" applyFill="1" applyBorder="1" applyAlignment="1">
      <alignment horizontal="center" vertical="center" wrapText="1"/>
    </xf>
    <xf numFmtId="178" fontId="3" fillId="3" borderId="30" xfId="0" applyNumberFormat="1" applyFont="1" applyFill="1" applyBorder="1" applyAlignment="1">
      <alignment horizontal="center" vertical="center" wrapText="1"/>
    </xf>
    <xf numFmtId="9" fontId="3" fillId="2" borderId="13" xfId="0" applyNumberFormat="1" applyFont="1" applyFill="1" applyBorder="1" applyAlignment="1">
      <alignment horizontal="center" vertical="center" wrapText="1"/>
    </xf>
    <xf numFmtId="9" fontId="3" fillId="2" borderId="14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right" vertical="center" wrapText="1"/>
    </xf>
    <xf numFmtId="0" fontId="0" fillId="0" borderId="36" xfId="0" applyBorder="1" applyAlignment="1">
      <alignment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9" fontId="3" fillId="2" borderId="8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zoomScaleSheetLayoutView="85" workbookViewId="0">
      <selection activeCell="D38" sqref="D38"/>
    </sheetView>
  </sheetViews>
  <sheetFormatPr defaultColWidth="8.88671875" defaultRowHeight="19.5" customHeight="1" x14ac:dyDescent="0.15"/>
  <cols>
    <col min="1" max="1" width="18.88671875" style="4" customWidth="1"/>
    <col min="2" max="2" width="9.77734375" style="4" customWidth="1"/>
    <col min="3" max="3" width="11.88671875" style="1" customWidth="1"/>
    <col min="4" max="6" width="14.77734375" style="1" customWidth="1"/>
    <col min="7" max="7" width="0.109375" style="4" hidden="1" customWidth="1"/>
    <col min="8" max="8" width="6.33203125" style="4" hidden="1" customWidth="1"/>
    <col min="9" max="16384" width="8.88671875" style="4"/>
  </cols>
  <sheetData>
    <row r="1" spans="1:9" s="3" customFormat="1" ht="31.5" x14ac:dyDescent="0.15">
      <c r="A1" s="7" t="s">
        <v>48</v>
      </c>
      <c r="B1" s="7"/>
      <c r="C1" s="8"/>
      <c r="D1" s="8"/>
      <c r="E1" s="8"/>
      <c r="F1" s="8"/>
      <c r="G1" s="9"/>
      <c r="H1" s="9"/>
    </row>
    <row r="2" spans="1:9" s="3" customFormat="1" ht="21.75" customHeight="1" thickBot="1" x14ac:dyDescent="0.2">
      <c r="A2" s="47" t="s">
        <v>36</v>
      </c>
      <c r="B2" s="7"/>
      <c r="C2" s="8"/>
      <c r="D2" s="59" t="s">
        <v>38</v>
      </c>
      <c r="E2" s="60"/>
      <c r="F2" s="60"/>
      <c r="G2" s="9"/>
      <c r="H2" s="9"/>
    </row>
    <row r="3" spans="1:9" s="3" customFormat="1" ht="19.5" customHeight="1" x14ac:dyDescent="0.15">
      <c r="A3" s="61" t="s">
        <v>37</v>
      </c>
      <c r="B3" s="63" t="s">
        <v>11</v>
      </c>
      <c r="C3" s="65" t="s">
        <v>46</v>
      </c>
      <c r="D3" s="50" t="s">
        <v>3</v>
      </c>
      <c r="E3" s="48" t="s">
        <v>17</v>
      </c>
      <c r="F3" s="49" t="s">
        <v>35</v>
      </c>
      <c r="G3" s="67" t="s">
        <v>4</v>
      </c>
      <c r="H3" s="57" t="s">
        <v>1</v>
      </c>
    </row>
    <row r="4" spans="1:9" s="3" customFormat="1" ht="19.5" customHeight="1" x14ac:dyDescent="0.15">
      <c r="A4" s="62"/>
      <c r="B4" s="64"/>
      <c r="C4" s="66"/>
      <c r="D4" s="51" t="s">
        <v>22</v>
      </c>
      <c r="E4" s="37" t="s">
        <v>22</v>
      </c>
      <c r="F4" s="39" t="s">
        <v>47</v>
      </c>
      <c r="G4" s="68"/>
      <c r="H4" s="58"/>
    </row>
    <row r="5" spans="1:9" s="2" customFormat="1" ht="19.5" customHeight="1" x14ac:dyDescent="0.15">
      <c r="A5" s="32" t="s">
        <v>21</v>
      </c>
      <c r="B5" s="52" t="s">
        <v>14</v>
      </c>
      <c r="C5" s="46">
        <v>49</v>
      </c>
      <c r="D5" s="40">
        <v>49</v>
      </c>
      <c r="E5" s="38" t="s">
        <v>50</v>
      </c>
      <c r="F5" s="35" t="s">
        <v>2</v>
      </c>
      <c r="G5" s="16" t="e">
        <f>#REF!*60%</f>
        <v>#REF!</v>
      </c>
      <c r="H5" s="16" t="e">
        <f>#REF!*40%</f>
        <v>#REF!</v>
      </c>
    </row>
    <row r="6" spans="1:9" s="2" customFormat="1" ht="19.5" customHeight="1" x14ac:dyDescent="0.15">
      <c r="A6" s="32" t="s">
        <v>23</v>
      </c>
      <c r="B6" s="52" t="s">
        <v>14</v>
      </c>
      <c r="C6" s="46">
        <f t="shared" ref="C6:C38" si="0">SUM(D6:F6)</f>
        <v>18</v>
      </c>
      <c r="D6" s="40" t="s">
        <v>2</v>
      </c>
      <c r="E6" s="38" t="s">
        <v>2</v>
      </c>
      <c r="F6" s="35">
        <v>18</v>
      </c>
      <c r="G6" s="16" t="e">
        <f>#REF!*60%</f>
        <v>#REF!</v>
      </c>
      <c r="H6" s="15" t="e">
        <f>#REF!*40%</f>
        <v>#REF!</v>
      </c>
    </row>
    <row r="7" spans="1:9" s="2" customFormat="1" ht="19.5" customHeight="1" x14ac:dyDescent="0.15">
      <c r="A7" s="32" t="s">
        <v>24</v>
      </c>
      <c r="B7" s="52" t="s">
        <v>14</v>
      </c>
      <c r="C7" s="46">
        <f t="shared" si="0"/>
        <v>12</v>
      </c>
      <c r="D7" s="40" t="s">
        <v>2</v>
      </c>
      <c r="E7" s="38" t="s">
        <v>2</v>
      </c>
      <c r="F7" s="35">
        <v>12</v>
      </c>
      <c r="G7" s="24" t="e">
        <f>#REF!*60%</f>
        <v>#REF!</v>
      </c>
      <c r="H7" s="13" t="e">
        <f>#REF!*40%</f>
        <v>#REF!</v>
      </c>
    </row>
    <row r="8" spans="1:9" s="2" customFormat="1" ht="19.5" customHeight="1" x14ac:dyDescent="0.15">
      <c r="A8" s="32" t="s">
        <v>25</v>
      </c>
      <c r="B8" s="52" t="s">
        <v>14</v>
      </c>
      <c r="C8" s="46">
        <f t="shared" si="0"/>
        <v>18</v>
      </c>
      <c r="D8" s="40" t="s">
        <v>2</v>
      </c>
      <c r="E8" s="38" t="s">
        <v>2</v>
      </c>
      <c r="F8" s="35">
        <v>18</v>
      </c>
      <c r="G8" s="33" t="e">
        <f>#REF!*60%</f>
        <v>#REF!</v>
      </c>
      <c r="H8" s="17" t="e">
        <f>#REF!*40%</f>
        <v>#REF!</v>
      </c>
    </row>
    <row r="9" spans="1:9" s="2" customFormat="1" ht="19.5" customHeight="1" x14ac:dyDescent="0.15">
      <c r="A9" s="32" t="s">
        <v>49</v>
      </c>
      <c r="B9" s="52" t="s">
        <v>14</v>
      </c>
      <c r="C9" s="46">
        <f>SUM(D9:F9)</f>
        <v>6</v>
      </c>
      <c r="D9" s="40">
        <v>6</v>
      </c>
      <c r="E9" s="38" t="s">
        <v>50</v>
      </c>
      <c r="F9" s="35" t="s">
        <v>50</v>
      </c>
      <c r="G9" s="18"/>
      <c r="H9" s="11"/>
    </row>
    <row r="10" spans="1:9" s="2" customFormat="1" ht="19.5" customHeight="1" x14ac:dyDescent="0.15">
      <c r="A10" s="32" t="s">
        <v>10</v>
      </c>
      <c r="B10" s="52" t="s">
        <v>14</v>
      </c>
      <c r="C10" s="46">
        <v>37</v>
      </c>
      <c r="D10" s="40">
        <v>37</v>
      </c>
      <c r="E10" s="38" t="s">
        <v>2</v>
      </c>
      <c r="F10" s="35" t="s">
        <v>2</v>
      </c>
      <c r="G10" s="19" t="e">
        <f>#REF!*60%</f>
        <v>#REF!</v>
      </c>
      <c r="H10" s="12" t="e">
        <f>#REF!*40%</f>
        <v>#REF!</v>
      </c>
    </row>
    <row r="11" spans="1:9" s="2" customFormat="1" ht="19.5" customHeight="1" x14ac:dyDescent="0.15">
      <c r="A11" s="32" t="s">
        <v>20</v>
      </c>
      <c r="B11" s="52" t="s">
        <v>14</v>
      </c>
      <c r="C11" s="46">
        <f t="shared" si="0"/>
        <v>6</v>
      </c>
      <c r="D11" s="40">
        <v>6</v>
      </c>
      <c r="E11" s="38" t="s">
        <v>50</v>
      </c>
      <c r="F11" s="35" t="s">
        <v>2</v>
      </c>
      <c r="G11" s="18" t="e">
        <f>#REF!*60%</f>
        <v>#REF!</v>
      </c>
      <c r="H11" s="18" t="e">
        <f>#REF!*40%</f>
        <v>#REF!</v>
      </c>
    </row>
    <row r="12" spans="1:9" s="2" customFormat="1" ht="19.5" customHeight="1" x14ac:dyDescent="0.15">
      <c r="A12" s="32" t="s">
        <v>41</v>
      </c>
      <c r="B12" s="52" t="s">
        <v>14</v>
      </c>
      <c r="C12" s="46">
        <f t="shared" si="0"/>
        <v>35</v>
      </c>
      <c r="D12" s="40" t="s">
        <v>2</v>
      </c>
      <c r="E12" s="38" t="s">
        <v>50</v>
      </c>
      <c r="F12" s="35">
        <v>35</v>
      </c>
      <c r="G12" s="19" t="e">
        <f>#REF!*60%</f>
        <v>#REF!</v>
      </c>
      <c r="H12" s="19" t="e">
        <f>#REF!*40%</f>
        <v>#REF!</v>
      </c>
    </row>
    <row r="13" spans="1:9" s="2" customFormat="1" ht="19.5" customHeight="1" x14ac:dyDescent="0.15">
      <c r="A13" s="32" t="s">
        <v>6</v>
      </c>
      <c r="B13" s="52" t="s">
        <v>14</v>
      </c>
      <c r="C13" s="46">
        <v>27</v>
      </c>
      <c r="D13" s="40" t="s">
        <v>51</v>
      </c>
      <c r="E13" s="38" t="s">
        <v>50</v>
      </c>
      <c r="F13" s="35">
        <v>27</v>
      </c>
      <c r="G13" s="20" t="e">
        <f>#REF!*60%</f>
        <v>#REF!</v>
      </c>
      <c r="H13" s="20" t="e">
        <f>#REF!*40%</f>
        <v>#REF!</v>
      </c>
    </row>
    <row r="14" spans="1:9" s="2" customFormat="1" ht="19.5" customHeight="1" x14ac:dyDescent="0.15">
      <c r="A14" s="32" t="s">
        <v>7</v>
      </c>
      <c r="B14" s="52" t="s">
        <v>14</v>
      </c>
      <c r="C14" s="46">
        <f t="shared" si="0"/>
        <v>44</v>
      </c>
      <c r="D14" s="40" t="s">
        <v>50</v>
      </c>
      <c r="E14" s="38" t="s">
        <v>2</v>
      </c>
      <c r="F14" s="35">
        <v>44</v>
      </c>
      <c r="G14" s="21" t="e">
        <f>#REF!*60%</f>
        <v>#REF!</v>
      </c>
      <c r="H14" s="21" t="e">
        <f>#REF!*40%</f>
        <v>#REF!</v>
      </c>
    </row>
    <row r="15" spans="1:9" s="2" customFormat="1" ht="19.5" customHeight="1" x14ac:dyDescent="0.15">
      <c r="A15" s="32" t="s">
        <v>26</v>
      </c>
      <c r="B15" s="52" t="s">
        <v>14</v>
      </c>
      <c r="C15" s="46">
        <f t="shared" si="0"/>
        <v>10</v>
      </c>
      <c r="D15" s="40">
        <v>10</v>
      </c>
      <c r="E15" s="38" t="s">
        <v>2</v>
      </c>
      <c r="F15" s="35" t="s">
        <v>2</v>
      </c>
      <c r="G15" s="19" t="e">
        <f>#REF!*60%</f>
        <v>#REF!</v>
      </c>
      <c r="H15" s="12" t="e">
        <f>#REF!*40%</f>
        <v>#REF!</v>
      </c>
    </row>
    <row r="16" spans="1:9" s="2" customFormat="1" ht="19.5" customHeight="1" x14ac:dyDescent="0.15">
      <c r="A16" s="29" t="s">
        <v>40</v>
      </c>
      <c r="B16" s="36" t="s">
        <v>2</v>
      </c>
      <c r="C16" s="55">
        <f t="shared" si="0"/>
        <v>262</v>
      </c>
      <c r="D16" s="41">
        <f>SUM(D5:D15)</f>
        <v>108</v>
      </c>
      <c r="E16" s="42">
        <f t="shared" ref="E16:F16" si="1">SUM(E5:E15)</f>
        <v>0</v>
      </c>
      <c r="F16" s="31">
        <f t="shared" si="1"/>
        <v>154</v>
      </c>
      <c r="G16" s="14" t="e">
        <f t="shared" ref="G16:H16" si="2">SUM(G5:G15)</f>
        <v>#REF!</v>
      </c>
      <c r="H16" s="23" t="e">
        <f t="shared" si="2"/>
        <v>#REF!</v>
      </c>
      <c r="I16" s="5"/>
    </row>
    <row r="17" spans="1:9" s="2" customFormat="1" ht="19.5" customHeight="1" x14ac:dyDescent="0.15">
      <c r="A17" s="32" t="s">
        <v>27</v>
      </c>
      <c r="B17" s="52" t="s">
        <v>14</v>
      </c>
      <c r="C17" s="46">
        <f t="shared" si="0"/>
        <v>19</v>
      </c>
      <c r="D17" s="40" t="s">
        <v>52</v>
      </c>
      <c r="E17" s="38" t="s">
        <v>2</v>
      </c>
      <c r="F17" s="35">
        <v>19</v>
      </c>
      <c r="G17" s="18" t="e">
        <f>#REF!*60%</f>
        <v>#REF!</v>
      </c>
      <c r="H17" s="11" t="e">
        <f>#REF!*40%</f>
        <v>#REF!</v>
      </c>
      <c r="I17" s="5"/>
    </row>
    <row r="18" spans="1:9" s="2" customFormat="1" ht="19.5" customHeight="1" x14ac:dyDescent="0.15">
      <c r="A18" s="32" t="s">
        <v>28</v>
      </c>
      <c r="B18" s="52" t="s">
        <v>12</v>
      </c>
      <c r="C18" s="46">
        <f t="shared" si="0"/>
        <v>15</v>
      </c>
      <c r="D18" s="40">
        <v>15</v>
      </c>
      <c r="E18" s="38" t="s">
        <v>2</v>
      </c>
      <c r="F18" s="35" t="s">
        <v>2</v>
      </c>
      <c r="G18" s="24" t="e">
        <f>#REF!*60%</f>
        <v>#REF!</v>
      </c>
      <c r="H18" s="13" t="e">
        <f>#REF!*40%</f>
        <v>#REF!</v>
      </c>
      <c r="I18" s="5"/>
    </row>
    <row r="19" spans="1:9" s="2" customFormat="1" ht="19.5" customHeight="1" x14ac:dyDescent="0.15">
      <c r="A19" s="32" t="s">
        <v>18</v>
      </c>
      <c r="B19" s="52" t="s">
        <v>12</v>
      </c>
      <c r="C19" s="46">
        <f t="shared" si="0"/>
        <v>20</v>
      </c>
      <c r="D19" s="40">
        <v>20</v>
      </c>
      <c r="E19" s="38" t="s">
        <v>2</v>
      </c>
      <c r="F19" s="35" t="s">
        <v>2</v>
      </c>
      <c r="G19" s="18" t="e">
        <f>#REF!*60%</f>
        <v>#REF!</v>
      </c>
      <c r="H19" s="11" t="e">
        <f>#REF!*40%</f>
        <v>#REF!</v>
      </c>
      <c r="I19" s="5"/>
    </row>
    <row r="20" spans="1:9" s="2" customFormat="1" ht="19.5" customHeight="1" x14ac:dyDescent="0.15">
      <c r="A20" s="32" t="s">
        <v>29</v>
      </c>
      <c r="B20" s="52" t="s">
        <v>12</v>
      </c>
      <c r="C20" s="46">
        <f t="shared" si="0"/>
        <v>14</v>
      </c>
      <c r="D20" s="40" t="s">
        <v>50</v>
      </c>
      <c r="E20" s="38" t="s">
        <v>2</v>
      </c>
      <c r="F20" s="35">
        <v>14</v>
      </c>
      <c r="G20" s="24" t="e">
        <f>#REF!*60%</f>
        <v>#REF!</v>
      </c>
      <c r="H20" s="13" t="e">
        <f>#REF!*40%</f>
        <v>#REF!</v>
      </c>
      <c r="I20" s="5"/>
    </row>
    <row r="21" spans="1:9" s="2" customFormat="1" ht="19.5" customHeight="1" x14ac:dyDescent="0.15">
      <c r="A21" s="32" t="s">
        <v>30</v>
      </c>
      <c r="B21" s="52" t="s">
        <v>12</v>
      </c>
      <c r="C21" s="46">
        <f t="shared" si="0"/>
        <v>7</v>
      </c>
      <c r="D21" s="40" t="s">
        <v>50</v>
      </c>
      <c r="E21" s="38" t="s">
        <v>2</v>
      </c>
      <c r="F21" s="35">
        <v>7</v>
      </c>
      <c r="G21" s="18" t="e">
        <f>#REF!*60%</f>
        <v>#REF!</v>
      </c>
      <c r="H21" s="11" t="e">
        <f>#REF!*40%</f>
        <v>#REF!</v>
      </c>
      <c r="I21" s="5"/>
    </row>
    <row r="22" spans="1:9" s="2" customFormat="1" ht="19.5" customHeight="1" x14ac:dyDescent="0.15">
      <c r="A22" s="32" t="s">
        <v>31</v>
      </c>
      <c r="B22" s="52" t="s">
        <v>12</v>
      </c>
      <c r="C22" s="46">
        <f t="shared" si="0"/>
        <v>14</v>
      </c>
      <c r="D22" s="40">
        <v>14</v>
      </c>
      <c r="E22" s="38" t="s">
        <v>2</v>
      </c>
      <c r="F22" s="35" t="s">
        <v>2</v>
      </c>
      <c r="G22" s="28" t="e">
        <f>#REF!*60%</f>
        <v>#REF!</v>
      </c>
      <c r="H22" s="27" t="e">
        <f>#REF!*40%</f>
        <v>#REF!</v>
      </c>
      <c r="I22" s="5"/>
    </row>
    <row r="23" spans="1:9" s="2" customFormat="1" ht="19.5" customHeight="1" x14ac:dyDescent="0.15">
      <c r="A23" s="29" t="s">
        <v>40</v>
      </c>
      <c r="B23" s="36" t="s">
        <v>2</v>
      </c>
      <c r="C23" s="55">
        <f t="shared" si="0"/>
        <v>89</v>
      </c>
      <c r="D23" s="41">
        <f t="shared" ref="D23:F23" si="3">SUM(D17:D22)</f>
        <v>49</v>
      </c>
      <c r="E23" s="42">
        <f t="shared" si="3"/>
        <v>0</v>
      </c>
      <c r="F23" s="31">
        <f t="shared" si="3"/>
        <v>40</v>
      </c>
      <c r="G23" s="14" t="e">
        <f>SUM(G18)</f>
        <v>#REF!</v>
      </c>
      <c r="H23" s="23" t="e">
        <f>SUM(H18)</f>
        <v>#REF!</v>
      </c>
      <c r="I23" s="5"/>
    </row>
    <row r="24" spans="1:9" s="2" customFormat="1" ht="19.5" customHeight="1" x14ac:dyDescent="0.15">
      <c r="A24" s="32" t="s">
        <v>42</v>
      </c>
      <c r="B24" s="52" t="s">
        <v>13</v>
      </c>
      <c r="C24" s="46">
        <f t="shared" si="0"/>
        <v>36</v>
      </c>
      <c r="D24" s="40">
        <v>36</v>
      </c>
      <c r="E24" s="38" t="s">
        <v>2</v>
      </c>
      <c r="F24" s="35" t="s">
        <v>2</v>
      </c>
      <c r="G24" s="16" t="e">
        <f>#REF!*60%</f>
        <v>#REF!</v>
      </c>
      <c r="H24" s="16" t="e">
        <f>#REF!*40%</f>
        <v>#REF!</v>
      </c>
      <c r="I24" s="5"/>
    </row>
    <row r="25" spans="1:9" s="2" customFormat="1" ht="19.5" customHeight="1" x14ac:dyDescent="0.15">
      <c r="A25" s="32" t="s">
        <v>43</v>
      </c>
      <c r="B25" s="52" t="s">
        <v>13</v>
      </c>
      <c r="C25" s="46">
        <v>46</v>
      </c>
      <c r="D25" s="40">
        <v>46</v>
      </c>
      <c r="E25" s="38" t="s">
        <v>2</v>
      </c>
      <c r="F25" s="35" t="s">
        <v>2</v>
      </c>
      <c r="G25" s="19" t="e">
        <f>#REF!*60%</f>
        <v>#REF!</v>
      </c>
      <c r="H25" s="19" t="e">
        <f>#REF!*40%</f>
        <v>#REF!</v>
      </c>
      <c r="I25" s="5"/>
    </row>
    <row r="26" spans="1:9" s="2" customFormat="1" ht="19.5" customHeight="1" x14ac:dyDescent="0.15">
      <c r="A26" s="32" t="s">
        <v>9</v>
      </c>
      <c r="B26" s="52" t="s">
        <v>13</v>
      </c>
      <c r="C26" s="46">
        <v>37</v>
      </c>
      <c r="D26" s="40" t="s">
        <v>2</v>
      </c>
      <c r="E26" s="38" t="s">
        <v>50</v>
      </c>
      <c r="F26" s="35">
        <v>37</v>
      </c>
      <c r="G26" s="19" t="e">
        <f>#REF!*60%</f>
        <v>#REF!</v>
      </c>
      <c r="H26" s="19" t="e">
        <f>#REF!*40%</f>
        <v>#REF!</v>
      </c>
      <c r="I26" s="5"/>
    </row>
    <row r="27" spans="1:9" s="2" customFormat="1" ht="19.5" customHeight="1" x14ac:dyDescent="0.15">
      <c r="A27" s="32" t="s">
        <v>19</v>
      </c>
      <c r="B27" s="52" t="s">
        <v>13</v>
      </c>
      <c r="C27" s="46">
        <f t="shared" si="0"/>
        <v>37</v>
      </c>
      <c r="D27" s="40" t="s">
        <v>50</v>
      </c>
      <c r="E27" s="38" t="s">
        <v>2</v>
      </c>
      <c r="F27" s="35">
        <v>37</v>
      </c>
      <c r="G27" s="16" t="e">
        <f>#REF!*60%</f>
        <v>#REF!</v>
      </c>
      <c r="H27" s="16" t="e">
        <f>#REF!*40%</f>
        <v>#REF!</v>
      </c>
      <c r="I27" s="5"/>
    </row>
    <row r="28" spans="1:9" s="2" customFormat="1" ht="19.5" customHeight="1" x14ac:dyDescent="0.15">
      <c r="A28" s="29" t="s">
        <v>40</v>
      </c>
      <c r="B28" s="36" t="s">
        <v>2</v>
      </c>
      <c r="C28" s="55">
        <f t="shared" si="0"/>
        <v>156</v>
      </c>
      <c r="D28" s="41">
        <f>SUM(D24:D27)</f>
        <v>82</v>
      </c>
      <c r="E28" s="42">
        <f>SUM(E24:E27)</f>
        <v>0</v>
      </c>
      <c r="F28" s="31">
        <f>SUM(F24:F27)</f>
        <v>74</v>
      </c>
      <c r="G28" s="30" t="e">
        <f>#REF!*60%</f>
        <v>#REF!</v>
      </c>
      <c r="H28" s="30" t="e">
        <f>#REF!*40%</f>
        <v>#REF!</v>
      </c>
      <c r="I28" s="5"/>
    </row>
    <row r="29" spans="1:9" s="2" customFormat="1" ht="19.5" customHeight="1" x14ac:dyDescent="0.15">
      <c r="A29" s="32" t="s">
        <v>8</v>
      </c>
      <c r="B29" s="53" t="s">
        <v>15</v>
      </c>
      <c r="C29" s="46">
        <f t="shared" si="0"/>
        <v>73</v>
      </c>
      <c r="D29" s="40" t="s">
        <v>2</v>
      </c>
      <c r="E29" s="38">
        <v>73</v>
      </c>
      <c r="F29" s="35" t="s">
        <v>2</v>
      </c>
      <c r="G29" s="28" t="e">
        <f>#REF!*60%</f>
        <v>#REF!</v>
      </c>
      <c r="H29" s="28" t="e">
        <f>#REF!*40%</f>
        <v>#REF!</v>
      </c>
      <c r="I29" s="5"/>
    </row>
    <row r="30" spans="1:9" s="2" customFormat="1" ht="19.5" customHeight="1" x14ac:dyDescent="0.15">
      <c r="A30" s="32" t="s">
        <v>45</v>
      </c>
      <c r="B30" s="54" t="s">
        <v>15</v>
      </c>
      <c r="C30" s="46">
        <f t="shared" si="0"/>
        <v>14</v>
      </c>
      <c r="D30" s="40" t="s">
        <v>2</v>
      </c>
      <c r="E30" s="38">
        <v>14</v>
      </c>
      <c r="F30" s="35" t="s">
        <v>2</v>
      </c>
      <c r="G30" s="18"/>
      <c r="H30" s="18"/>
      <c r="I30" s="5"/>
    </row>
    <row r="31" spans="1:9" s="2" customFormat="1" ht="19.5" customHeight="1" x14ac:dyDescent="0.15">
      <c r="A31" s="32" t="s">
        <v>0</v>
      </c>
      <c r="B31" s="52" t="s">
        <v>15</v>
      </c>
      <c r="C31" s="46">
        <f t="shared" si="0"/>
        <v>35</v>
      </c>
      <c r="D31" s="40">
        <v>35</v>
      </c>
      <c r="E31" s="2" t="s">
        <v>2</v>
      </c>
      <c r="F31" s="35" t="s">
        <v>2</v>
      </c>
      <c r="G31" s="18" t="e">
        <f>#REF!*60%</f>
        <v>#REF!</v>
      </c>
      <c r="H31" s="18" t="e">
        <f>#REF!*40%</f>
        <v>#REF!</v>
      </c>
      <c r="I31" s="5"/>
    </row>
    <row r="32" spans="1:9" s="2" customFormat="1" ht="19.5" customHeight="1" x14ac:dyDescent="0.15">
      <c r="A32" s="32" t="s">
        <v>16</v>
      </c>
      <c r="B32" s="52" t="s">
        <v>15</v>
      </c>
      <c r="C32" s="46">
        <f t="shared" si="0"/>
        <v>3</v>
      </c>
      <c r="D32" s="40">
        <v>3</v>
      </c>
      <c r="E32" s="38" t="s">
        <v>2</v>
      </c>
      <c r="F32" s="35" t="s">
        <v>2</v>
      </c>
      <c r="G32" s="19"/>
      <c r="H32" s="19"/>
      <c r="I32" s="5"/>
    </row>
    <row r="33" spans="1:9" s="2" customFormat="1" ht="19.5" customHeight="1" x14ac:dyDescent="0.15">
      <c r="A33" s="32" t="s">
        <v>44</v>
      </c>
      <c r="B33" s="52" t="s">
        <v>13</v>
      </c>
      <c r="C33" s="46">
        <f t="shared" si="0"/>
        <v>39</v>
      </c>
      <c r="D33" s="40">
        <v>39</v>
      </c>
      <c r="E33" s="38" t="s">
        <v>2</v>
      </c>
      <c r="F33" s="35" t="s">
        <v>2</v>
      </c>
      <c r="G33" s="18"/>
      <c r="H33" s="18"/>
      <c r="I33" s="5"/>
    </row>
    <row r="34" spans="1:9" s="2" customFormat="1" ht="19.5" customHeight="1" x14ac:dyDescent="0.15">
      <c r="A34" s="32" t="s">
        <v>32</v>
      </c>
      <c r="B34" s="52" t="s">
        <v>15</v>
      </c>
      <c r="C34" s="46">
        <f t="shared" si="0"/>
        <v>16</v>
      </c>
      <c r="D34" s="40" t="s">
        <v>50</v>
      </c>
      <c r="E34" s="38">
        <v>16</v>
      </c>
      <c r="F34" s="35" t="s">
        <v>2</v>
      </c>
      <c r="G34" s="18"/>
      <c r="H34" s="18"/>
      <c r="I34" s="5"/>
    </row>
    <row r="35" spans="1:9" s="2" customFormat="1" ht="19.5" customHeight="1" x14ac:dyDescent="0.15">
      <c r="A35" s="32" t="s">
        <v>33</v>
      </c>
      <c r="B35" s="52" t="s">
        <v>15</v>
      </c>
      <c r="C35" s="46">
        <f t="shared" si="0"/>
        <v>11</v>
      </c>
      <c r="D35" s="40">
        <v>11</v>
      </c>
      <c r="E35" s="38" t="s">
        <v>50</v>
      </c>
      <c r="F35" s="35" t="s">
        <v>5</v>
      </c>
      <c r="G35" s="24"/>
      <c r="H35" s="24"/>
      <c r="I35" s="5"/>
    </row>
    <row r="36" spans="1:9" s="2" customFormat="1" ht="19.5" customHeight="1" x14ac:dyDescent="0.15">
      <c r="A36" s="32" t="s">
        <v>34</v>
      </c>
      <c r="B36" s="52" t="s">
        <v>15</v>
      </c>
      <c r="C36" s="46">
        <f t="shared" si="0"/>
        <v>12</v>
      </c>
      <c r="D36" s="40">
        <v>12</v>
      </c>
      <c r="E36" s="38" t="s">
        <v>53</v>
      </c>
      <c r="F36" s="35" t="s">
        <v>5</v>
      </c>
      <c r="G36" s="20" t="e">
        <f>#REF!*60%</f>
        <v>#REF!</v>
      </c>
      <c r="H36" s="20" t="e">
        <f>#REF!*40%</f>
        <v>#REF!</v>
      </c>
      <c r="I36" s="5"/>
    </row>
    <row r="37" spans="1:9" s="5" customFormat="1" ht="19.5" customHeight="1" x14ac:dyDescent="0.15">
      <c r="A37" s="22" t="s">
        <v>40</v>
      </c>
      <c r="B37" s="36" t="s">
        <v>2</v>
      </c>
      <c r="C37" s="55">
        <f t="shared" si="0"/>
        <v>203</v>
      </c>
      <c r="D37" s="41">
        <f>SUM(D29:D36)</f>
        <v>100</v>
      </c>
      <c r="E37" s="42">
        <f>SUM(E29:E36)</f>
        <v>103</v>
      </c>
      <c r="F37" s="31">
        <f>SUM(F29:F36)</f>
        <v>0</v>
      </c>
      <c r="G37" s="14" t="e">
        <f>#REF!*60%</f>
        <v>#REF!</v>
      </c>
      <c r="H37" s="14" t="e">
        <f>#REF!*40%</f>
        <v>#REF!</v>
      </c>
    </row>
    <row r="38" spans="1:9" s="6" customFormat="1" ht="19.5" customHeight="1" thickBot="1" x14ac:dyDescent="0.2">
      <c r="A38" s="25" t="s">
        <v>39</v>
      </c>
      <c r="B38" s="26" t="s">
        <v>2</v>
      </c>
      <c r="C38" s="56">
        <f t="shared" si="0"/>
        <v>710</v>
      </c>
      <c r="D38" s="43">
        <f t="shared" ref="D38:H38" si="4">SUM(D37,D28,D23,D16)</f>
        <v>339</v>
      </c>
      <c r="E38" s="44">
        <f t="shared" si="4"/>
        <v>103</v>
      </c>
      <c r="F38" s="45">
        <f t="shared" si="4"/>
        <v>268</v>
      </c>
      <c r="G38" s="34" t="e">
        <f t="shared" si="4"/>
        <v>#REF!</v>
      </c>
      <c r="H38" s="26" t="e">
        <f t="shared" si="4"/>
        <v>#REF!</v>
      </c>
      <c r="I38" s="5"/>
    </row>
    <row r="40" spans="1:9" ht="19.5" customHeight="1" x14ac:dyDescent="0.15">
      <c r="D40" s="10"/>
      <c r="E40" s="10"/>
      <c r="F40" s="10"/>
    </row>
  </sheetData>
  <mergeCells count="6">
    <mergeCell ref="H3:H4"/>
    <mergeCell ref="D2:F2"/>
    <mergeCell ref="A3:A4"/>
    <mergeCell ref="B3:B4"/>
    <mergeCell ref="C3:C4"/>
    <mergeCell ref="G3:G4"/>
  </mergeCells>
  <phoneticPr fontId="1" type="noConversion"/>
  <pageMargins left="0.6692913385826772" right="0.19685039370078741" top="0.71" bottom="0.19685039370078741" header="0.59055118110236227" footer="0.15748031496062992"/>
  <pageSetup paperSize="9" scale="92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2017학년도</vt:lpstr>
      <vt:lpstr>'2017학년도'!Print_Area</vt:lpstr>
    </vt:vector>
  </TitlesOfParts>
  <Company>입시홍보처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윤명수</dc:creator>
  <cp:lastModifiedBy>여승훈</cp:lastModifiedBy>
  <cp:lastPrinted>2016-12-26T01:12:10Z</cp:lastPrinted>
  <dcterms:created xsi:type="dcterms:W3CDTF">2001-11-18T05:24:09Z</dcterms:created>
  <dcterms:modified xsi:type="dcterms:W3CDTF">2017-01-04T04:28:21Z</dcterms:modified>
</cp:coreProperties>
</file>